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8240" windowHeight="12210" activeTab="3"/>
  </bookViews>
  <sheets>
    <sheet name="Channel" sheetId="1" r:id="rId1"/>
    <sheet name="Filter 1" sheetId="2" r:id="rId2"/>
    <sheet name="Control" sheetId="3" r:id="rId3"/>
    <sheet name="Front Panel" sheetId="4" r:id="rId4"/>
  </sheets>
  <calcPr calcId="114210"/>
</workbook>
</file>

<file path=xl/calcChain.xml><?xml version="1.0" encoding="utf-8"?>
<calcChain xmlns="http://schemas.openxmlformats.org/spreadsheetml/2006/main">
  <c r="G20" i="1"/>
  <c r="G11"/>
  <c r="G8" i="4"/>
  <c r="G2"/>
  <c r="G10"/>
  <c r="G3"/>
  <c r="G4"/>
  <c r="G5"/>
  <c r="G6"/>
  <c r="G7"/>
  <c r="G8" i="3"/>
  <c r="G3"/>
  <c r="G27"/>
  <c r="G4"/>
  <c r="G5"/>
  <c r="G6"/>
  <c r="G7"/>
  <c r="G9"/>
  <c r="G10"/>
  <c r="G11"/>
  <c r="G12"/>
  <c r="G13"/>
  <c r="G14"/>
  <c r="G15"/>
  <c r="G16"/>
  <c r="G17"/>
  <c r="G18"/>
  <c r="G19"/>
  <c r="G20"/>
  <c r="G21"/>
  <c r="G22"/>
  <c r="G23"/>
  <c r="G24"/>
  <c r="G25"/>
  <c r="G2"/>
  <c r="H22" i="2"/>
  <c r="H21"/>
  <c r="H20"/>
  <c r="H19"/>
  <c r="H18"/>
  <c r="H17"/>
  <c r="H16"/>
  <c r="H15"/>
  <c r="H14"/>
  <c r="H13"/>
  <c r="H12"/>
  <c r="H11"/>
  <c r="H10"/>
  <c r="H9"/>
  <c r="H8"/>
  <c r="H7"/>
  <c r="H6"/>
  <c r="H5"/>
  <c r="H4"/>
  <c r="H3"/>
  <c r="H2"/>
  <c r="H24"/>
  <c r="G37" i="1"/>
  <c r="G33"/>
  <c r="G6"/>
  <c r="G2"/>
  <c r="G5"/>
  <c r="G3"/>
  <c r="G7"/>
  <c r="G9"/>
  <c r="G10"/>
  <c r="G12"/>
  <c r="G13"/>
  <c r="G14"/>
  <c r="G17"/>
  <c r="G24"/>
  <c r="G31"/>
  <c r="G25"/>
  <c r="G19"/>
  <c r="G32"/>
  <c r="G18"/>
  <c r="G27"/>
  <c r="G29"/>
  <c r="G30"/>
  <c r="G21"/>
  <c r="G16"/>
  <c r="G22"/>
  <c r="G28"/>
  <c r="G26"/>
  <c r="G34"/>
  <c r="G23"/>
  <c r="G35"/>
  <c r="G36"/>
  <c r="G39"/>
  <c r="G41"/>
  <c r="G42"/>
  <c r="G43"/>
  <c r="G44"/>
  <c r="G45"/>
  <c r="G46"/>
  <c r="G47"/>
  <c r="G48"/>
  <c r="G49"/>
  <c r="G50"/>
  <c r="G51"/>
  <c r="G4"/>
  <c r="G53"/>
</calcChain>
</file>

<file path=xl/sharedStrings.xml><?xml version="1.0" encoding="utf-8"?>
<sst xmlns="http://schemas.openxmlformats.org/spreadsheetml/2006/main" count="468" uniqueCount="258">
  <si>
    <t>RefDes</t>
  </si>
  <si>
    <t>Value</t>
  </si>
  <si>
    <t>Quantity</t>
  </si>
  <si>
    <t>Pattern</t>
  </si>
  <si>
    <t>Name</t>
  </si>
  <si>
    <t>CAP_0805</t>
  </si>
  <si>
    <t>C11, C13</t>
  </si>
  <si>
    <t>10U25V</t>
  </si>
  <si>
    <t>1u</t>
  </si>
  <si>
    <t>D1</t>
  </si>
  <si>
    <t>SOT23</t>
  </si>
  <si>
    <t>LM4040CIM3-10.0</t>
  </si>
  <si>
    <t>J1</t>
  </si>
  <si>
    <t>FX6-20P</t>
  </si>
  <si>
    <t>LPPB102NFSS-RC</t>
  </si>
  <si>
    <t>TT_FH_40_F</t>
  </si>
  <si>
    <t>J3</t>
  </si>
  <si>
    <t>PROG</t>
  </si>
  <si>
    <t>MMBT3906</t>
  </si>
  <si>
    <t>RES_0805</t>
  </si>
  <si>
    <t>R3</t>
  </si>
  <si>
    <t>R4, R5</t>
  </si>
  <si>
    <t>R6, R7, R8, R9, R11, R12, R14, R16</t>
  </si>
  <si>
    <t>1M</t>
  </si>
  <si>
    <t>R10, R13</t>
  </si>
  <si>
    <t>DNI</t>
  </si>
  <si>
    <t>R21, R22</t>
  </si>
  <si>
    <t>R23</t>
  </si>
  <si>
    <t>100K</t>
  </si>
  <si>
    <t>R25</t>
  </si>
  <si>
    <t>R29, R32, R35, R66, R67, R68</t>
  </si>
  <si>
    <t>10K</t>
  </si>
  <si>
    <t>30K</t>
  </si>
  <si>
    <t>RES_0603</t>
  </si>
  <si>
    <t>R49</t>
  </si>
  <si>
    <t>R55, R59</t>
  </si>
  <si>
    <t>200K</t>
  </si>
  <si>
    <t>R58, R60</t>
  </si>
  <si>
    <t>RCV1, RCV2</t>
  </si>
  <si>
    <t>3314G</t>
  </si>
  <si>
    <t>U1, U2</t>
  </si>
  <si>
    <t>SOIC-16/150mil</t>
  </si>
  <si>
    <t>CES3340</t>
  </si>
  <si>
    <t>SOIC-14/150mil</t>
  </si>
  <si>
    <t>TL074D</t>
  </si>
  <si>
    <t>U6</t>
  </si>
  <si>
    <t>SOIC-8/150mil</t>
  </si>
  <si>
    <t>TL072CD</t>
  </si>
  <si>
    <t>U7</t>
  </si>
  <si>
    <t>MCP4822</t>
  </si>
  <si>
    <t>U8</t>
  </si>
  <si>
    <t>PLCC-28/11.5x11.5x1.27</t>
  </si>
  <si>
    <t>MT8808AP</t>
  </si>
  <si>
    <t>U10</t>
  </si>
  <si>
    <t>TSSOP-16</t>
  </si>
  <si>
    <t>DAC108S085</t>
  </si>
  <si>
    <t>U11</t>
  </si>
  <si>
    <t>U13</t>
  </si>
  <si>
    <t>QFP-44/12x12x0.8</t>
  </si>
  <si>
    <t>XC2C32-6VQ44C</t>
  </si>
  <si>
    <t>U14</t>
  </si>
  <si>
    <t>LM13700</t>
  </si>
  <si>
    <t>U15</t>
  </si>
  <si>
    <t>SOT23-5</t>
  </si>
  <si>
    <t>MIC5504-1.8</t>
  </si>
  <si>
    <t>$</t>
  </si>
  <si>
    <t>$tot</t>
  </si>
  <si>
    <t>Notes</t>
  </si>
  <si>
    <t>U4, U5</t>
  </si>
  <si>
    <t>U3, U9, U12</t>
  </si>
  <si>
    <t>Holes only</t>
  </si>
  <si>
    <t>.01u</t>
  </si>
  <si>
    <t>0.1u 50V</t>
  </si>
  <si>
    <t>C1, C2, C7, C8</t>
  </si>
  <si>
    <t>C19</t>
  </si>
  <si>
    <t>220p</t>
  </si>
  <si>
    <t xml:space="preserve"> </t>
  </si>
  <si>
    <t>C1</t>
  </si>
  <si>
    <t>.22u</t>
  </si>
  <si>
    <t>CAP_0603</t>
  </si>
  <si>
    <t>560p</t>
  </si>
  <si>
    <t>.1u</t>
  </si>
  <si>
    <t>10u25v</t>
  </si>
  <si>
    <t>MMBD4148S</t>
  </si>
  <si>
    <t>Q1</t>
  </si>
  <si>
    <t>R1</t>
  </si>
  <si>
    <t>300K</t>
  </si>
  <si>
    <t>1K</t>
  </si>
  <si>
    <t>22K</t>
  </si>
  <si>
    <t>33K</t>
  </si>
  <si>
    <t>R8, R9, R10, R14</t>
  </si>
  <si>
    <t>R16, R17</t>
  </si>
  <si>
    <t>49.9K</t>
  </si>
  <si>
    <t>R22</t>
  </si>
  <si>
    <t>U1</t>
  </si>
  <si>
    <t>U2</t>
  </si>
  <si>
    <t>U3, U4</t>
  </si>
  <si>
    <t>V2164</t>
  </si>
  <si>
    <t>Cool Audio or SSM2164</t>
  </si>
  <si>
    <t>AS3340, V3340</t>
  </si>
  <si>
    <t>C36</t>
  </si>
  <si>
    <t>Q1, Q2, Q3</t>
  </si>
  <si>
    <t>R24, R26, R27, R37, R42, R43, R44, R45, R46, R47, R48, R72</t>
  </si>
  <si>
    <t>R39, R40, R41, R51, R52, R53, R54, R56, R57, R58, R60, R61, R62, R63, R64, R65, R74</t>
  </si>
  <si>
    <t>R73, R77</t>
  </si>
  <si>
    <t>R75</t>
  </si>
  <si>
    <t>C12, C21, C23, C31, C33, C34, C37</t>
  </si>
  <si>
    <t>LM4040-10</t>
  </si>
  <si>
    <t>5K Trimpot</t>
  </si>
  <si>
    <t>DG411DY</t>
  </si>
  <si>
    <t>MT8808</t>
  </si>
  <si>
    <t>XC2C32</t>
  </si>
  <si>
    <t>TL072</t>
  </si>
  <si>
    <t>TL074</t>
  </si>
  <si>
    <t>AS3340</t>
  </si>
  <si>
    <t>PN</t>
  </si>
  <si>
    <t>PKG</t>
  </si>
  <si>
    <t>Thonk</t>
  </si>
  <si>
    <t xml:space="preserve">AS3340 </t>
  </si>
  <si>
    <t>SOIC</t>
  </si>
  <si>
    <t>Erica Synths</t>
  </si>
  <si>
    <t>DIP</t>
  </si>
  <si>
    <t>£6</t>
  </si>
  <si>
    <t xml:space="preserve">Electric druid </t>
  </si>
  <si>
    <t>Others</t>
  </si>
  <si>
    <t>£2.9</t>
  </si>
  <si>
    <t xml:space="preserve">Good $ </t>
  </si>
  <si>
    <t>Synthcube</t>
  </si>
  <si>
    <t>Various</t>
  </si>
  <si>
    <t>No SMT 3340</t>
  </si>
  <si>
    <t>#</t>
  </si>
  <si>
    <t>$ tot</t>
  </si>
  <si>
    <t>C2, C3, C8, C11, C14, C15</t>
  </si>
  <si>
    <t>C4, C5, C6, C7</t>
  </si>
  <si>
    <t>C9, C10, C12, C13</t>
  </si>
  <si>
    <t>C16, C17, C18</t>
  </si>
  <si>
    <t>FX6-20S</t>
  </si>
  <si>
    <t>R2, R24</t>
  </si>
  <si>
    <t>R25, R26, R27</t>
  </si>
  <si>
    <t>TL074ACD</t>
  </si>
  <si>
    <t>10u 25V</t>
  </si>
  <si>
    <t>C3, C5, C6, C8, C9, C11</t>
  </si>
  <si>
    <t>C10</t>
  </si>
  <si>
    <t>HDR-2x5T/2.54x2.54/13x5</t>
  </si>
  <si>
    <t>J2</t>
  </si>
  <si>
    <t>TT_FH_40_PL</t>
  </si>
  <si>
    <t>J3A1</t>
  </si>
  <si>
    <t>2x15_F-RA</t>
  </si>
  <si>
    <t>R2, R5, R17</t>
  </si>
  <si>
    <t>R3, R6</t>
  </si>
  <si>
    <t>90.9K</t>
  </si>
  <si>
    <t>R4, R7, R8, R9, R10, R11, R13, R19, R20, R21, R22</t>
  </si>
  <si>
    <t>R12, R18</t>
  </si>
  <si>
    <t>R14, R23</t>
  </si>
  <si>
    <t>R15</t>
  </si>
  <si>
    <t>R16</t>
  </si>
  <si>
    <t>S1</t>
  </si>
  <si>
    <t>SW1</t>
  </si>
  <si>
    <t>PTS-6-S</t>
  </si>
  <si>
    <t>PTS645SH95LFS</t>
  </si>
  <si>
    <t>Teensy 3.5</t>
  </si>
  <si>
    <t>Teensy3.5</t>
  </si>
  <si>
    <t>MCP6002</t>
  </si>
  <si>
    <t>U3</t>
  </si>
  <si>
    <t>U4</t>
  </si>
  <si>
    <t>U5</t>
  </si>
  <si>
    <t>TO263-3/15x10x2.54</t>
  </si>
  <si>
    <t>LM1084-3.3</t>
  </si>
  <si>
    <t>TO263-3(4)/15x10x2.54</t>
  </si>
  <si>
    <t>MC7905.2CD2T</t>
  </si>
  <si>
    <t>TO263-4/14x10.2x2.54</t>
  </si>
  <si>
    <t>LT1117CM-5</t>
  </si>
  <si>
    <t>VO1</t>
  </si>
  <si>
    <t>SOP-5(6)/7x1.27</t>
  </si>
  <si>
    <t>TLP2362</t>
  </si>
  <si>
    <t>C1, C2, C4, C7, C12, C13</t>
  </si>
  <si>
    <t>JU1a, JU1b</t>
  </si>
  <si>
    <t>24 pin SIP</t>
  </si>
  <si>
    <t>929850-01-24-RA</t>
  </si>
  <si>
    <t>Find cheaper?</t>
  </si>
  <si>
    <t>10pin box hdr</t>
  </si>
  <si>
    <t>74HC4052</t>
  </si>
  <si>
    <t>0805</t>
  </si>
  <si>
    <t>.1u 50V</t>
  </si>
  <si>
    <t>S1, S2, S4, S5, S6</t>
  </si>
  <si>
    <t>Encoder w/ switch</t>
  </si>
  <si>
    <t>JMIDI</t>
  </si>
  <si>
    <t>JCV1, JCV2, JCV3, JCV4, JOUT</t>
  </si>
  <si>
    <t>J3A</t>
  </si>
  <si>
    <t>30p dual row header</t>
  </si>
  <si>
    <t>0.1" height</t>
  </si>
  <si>
    <t>PJ301M</t>
  </si>
  <si>
    <t>PJ366ST</t>
  </si>
  <si>
    <t>Or PJ398SM</t>
  </si>
  <si>
    <t>Green Stereo Jack</t>
  </si>
  <si>
    <t>OLED 1.3, SPI</t>
  </si>
  <si>
    <t>MCP4351 10K</t>
  </si>
  <si>
    <t>J4</t>
  </si>
  <si>
    <t>5177986-1</t>
  </si>
  <si>
    <t>5-5179009-1</t>
  </si>
  <si>
    <t>TLV272</t>
  </si>
  <si>
    <t>LM1117SX-5</t>
  </si>
  <si>
    <t>Sullins PPPC152LJBN-RC</t>
  </si>
  <si>
    <t>Modular Addict</t>
  </si>
  <si>
    <t>AS3340D</t>
  </si>
  <si>
    <t>Ebay</t>
  </si>
  <si>
    <t>V3340</t>
  </si>
  <si>
    <t>C3, C4, C5, C6, C9, C10, C14, C15,  C16, C17, C18, C20, C22, C24, C25, C26, C27, C28, C29, C30, C32, C35</t>
  </si>
  <si>
    <t>1000p 2%</t>
  </si>
  <si>
    <t>Cool Audio</t>
  </si>
  <si>
    <t>Best $</t>
  </si>
  <si>
    <t>$1.50 qty 100</t>
  </si>
  <si>
    <t>www.ericasynths.lv</t>
  </si>
  <si>
    <t>Has stock</t>
  </si>
  <si>
    <t>Cabintech</t>
  </si>
  <si>
    <t>https://cabintechglobal.com/semi</t>
  </si>
  <si>
    <t xml:space="preserve"> US NC</t>
  </si>
  <si>
    <t>Alfa (the manufacturer)</t>
  </si>
  <si>
    <t>$3.80 (11-100) 
$3.00 (100-499)
$2.30 (500-999)
$1.80 (1K up)</t>
  </si>
  <si>
    <t>Plus $50-80 shipping 
/ customs</t>
  </si>
  <si>
    <t>R29, R23</t>
  </si>
  <si>
    <t>8.2K 1%</t>
  </si>
  <si>
    <t>R1, R2, R18, R19, R79, R80</t>
  </si>
  <si>
    <t>R20, R28, R69, R81, R82, R83</t>
  </si>
  <si>
    <t>1.8K 1%</t>
  </si>
  <si>
    <t>5.6K 1%</t>
  </si>
  <si>
    <t>1M 1%</t>
  </si>
  <si>
    <t>27K 1%</t>
  </si>
  <si>
    <t>R30, R33, R50,R70, R76</t>
  </si>
  <si>
    <t>1 Ohm 5%</t>
  </si>
  <si>
    <t>R38</t>
  </si>
  <si>
    <t>30K 1%</t>
  </si>
  <si>
    <t>16K 1%</t>
  </si>
  <si>
    <t>10K 1%</t>
  </si>
  <si>
    <t>249K 1%</t>
  </si>
  <si>
    <t>100K 1%</t>
  </si>
  <si>
    <t>35.7K 1%</t>
  </si>
  <si>
    <t>24.9K 1%</t>
  </si>
  <si>
    <t>R3, R15, R17</t>
  </si>
  <si>
    <t>49.9K 1%</t>
  </si>
  <si>
    <t>R36, R71</t>
  </si>
  <si>
    <t>R31, R34, R78</t>
  </si>
  <si>
    <t>20K 1%</t>
  </si>
  <si>
    <t>470 Ohm 1%</t>
  </si>
  <si>
    <t>TSSOP-20</t>
  </si>
  <si>
    <t>R5, R6, R7, R11, R12, R13, R15, R19</t>
  </si>
  <si>
    <t>R18, R21, R23</t>
  </si>
  <si>
    <t>R4, R20</t>
  </si>
  <si>
    <t xml:space="preserve">220p 2% </t>
  </si>
  <si>
    <t>18K 1%</t>
  </si>
  <si>
    <t>?K DNI</t>
  </si>
  <si>
    <t>IC Vendors</t>
  </si>
  <si>
    <t>Both</t>
  </si>
  <si>
    <t>US  has stock</t>
  </si>
  <si>
    <t>$4.84 qty 15</t>
  </si>
  <si>
    <t xml:space="preserve">No stock 2/7/19-3/19-9/2/19 </t>
  </si>
  <si>
    <t>€7 qty 5</t>
  </si>
  <si>
    <r>
      <t>£</t>
    </r>
    <r>
      <rPr>
        <sz val="11"/>
        <color theme="1"/>
        <rFont val="Calibri"/>
        <family val="2"/>
        <scheme val="minor"/>
      </rPr>
      <t>5 / £3.75</t>
    </r>
  </si>
</sst>
</file>

<file path=xl/styles.xml><?xml version="1.0" encoding="utf-8"?>
<styleSheet xmlns="http://schemas.openxmlformats.org/spreadsheetml/2006/main">
  <numFmts count="2">
    <numFmt numFmtId="8" formatCode="&quot;$&quot;#,##0.00_);[Red]\(&quot;$&quot;#,##0.00\)"/>
    <numFmt numFmtId="44" formatCode="_(&quot;$&quot;* #,##0.00_);_(&quot;$&quot;* \(#,##0.00\);_(&quot;$&quot;* &quot;-&quot;??_);_(@_)"/>
  </numFmts>
  <fonts count="24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8"/>
      <name val="Calibri"/>
      <family val="2"/>
    </font>
    <font>
      <b/>
      <sz val="11"/>
      <color indexed="8"/>
      <name val="Calibri"/>
      <family val="2"/>
    </font>
    <font>
      <sz val="11"/>
      <color indexed="8"/>
      <name val="Arial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8"/>
      <color theme="3"/>
      <name val="Calibri Light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8" fillId="26" borderId="0" applyNumberFormat="0" applyBorder="0" applyAlignment="0" applyProtection="0"/>
    <xf numFmtId="0" fontId="9" fillId="27" borderId="2" applyNumberFormat="0" applyAlignment="0" applyProtection="0"/>
    <xf numFmtId="0" fontId="10" fillId="28" borderId="3" applyNumberFormat="0" applyAlignment="0" applyProtection="0"/>
    <xf numFmtId="44" fontId="1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29" borderId="0" applyNumberFormat="0" applyBorder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30" borderId="2" applyNumberFormat="0" applyAlignment="0" applyProtection="0"/>
    <xf numFmtId="0" fontId="18" fillId="0" borderId="7" applyNumberFormat="0" applyFill="0" applyAlignment="0" applyProtection="0"/>
    <xf numFmtId="0" fontId="19" fillId="31" borderId="0" applyNumberFormat="0" applyBorder="0" applyAlignment="0" applyProtection="0"/>
    <xf numFmtId="0" fontId="1" fillId="32" borderId="8" applyNumberFormat="0" applyFont="0" applyAlignment="0" applyProtection="0"/>
    <xf numFmtId="0" fontId="20" fillId="27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10" applyNumberFormat="0" applyFill="0" applyAlignment="0" applyProtection="0"/>
    <xf numFmtId="0" fontId="23" fillId="0" borderId="0" applyNumberFormat="0" applyFill="0" applyBorder="0" applyAlignment="0" applyProtection="0"/>
  </cellStyleXfs>
  <cellXfs count="17">
    <xf numFmtId="0" fontId="0" fillId="0" borderId="0" xfId="0"/>
    <xf numFmtId="0" fontId="0" fillId="0" borderId="0" xfId="0" applyAlignment="1">
      <alignment wrapText="1"/>
    </xf>
    <xf numFmtId="44" fontId="0" fillId="0" borderId="0" xfId="28" applyFont="1"/>
    <xf numFmtId="44" fontId="0" fillId="0" borderId="0" xfId="0" applyNumberFormat="1"/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0" fillId="0" borderId="0" xfId="0" applyAlignment="1">
      <alignment horizontal="left"/>
    </xf>
    <xf numFmtId="0" fontId="4" fillId="0" borderId="0" xfId="0" applyFont="1" applyAlignment="1">
      <alignment wrapText="1"/>
    </xf>
    <xf numFmtId="0" fontId="4" fillId="0" borderId="0" xfId="0" applyFont="1"/>
    <xf numFmtId="0" fontId="4" fillId="0" borderId="1" xfId="0" applyFont="1" applyBorder="1"/>
    <xf numFmtId="0" fontId="0" fillId="0" borderId="1" xfId="0" applyBorder="1"/>
    <xf numFmtId="44" fontId="2" fillId="0" borderId="1" xfId="28" applyFont="1" applyBorder="1"/>
    <xf numFmtId="0" fontId="16" fillId="0" borderId="0" xfId="35"/>
    <xf numFmtId="0" fontId="0" fillId="0" borderId="0" xfId="0" quotePrefix="1"/>
    <xf numFmtId="8" fontId="0" fillId="0" borderId="0" xfId="0" applyNumberFormat="1"/>
    <xf numFmtId="0" fontId="0" fillId="0" borderId="0" xfId="0" applyAlignment="1">
      <alignment horizontal="center"/>
    </xf>
    <xf numFmtId="0" fontId="5" fillId="0" borderId="0" xfId="0" applyFont="1"/>
  </cellXfs>
  <cellStyles count="44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urrency" xfId="28" builtinId="4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Hyperlink" xfId="35" builtinId="8"/>
    <cellStyle name="Input" xfId="36" builtinId="20" customBuiltin="1"/>
    <cellStyle name="Linked Cell" xfId="37" builtinId="24" customBuiltin="1"/>
    <cellStyle name="Neutral" xfId="38" builtinId="28" customBuiltin="1"/>
    <cellStyle name="Normal" xfId="0" builtinId="0"/>
    <cellStyle name="Note" xfId="39" builtinId="10" customBuiltin="1"/>
    <cellStyle name="Output" xfId="40" builtinId="21" customBuiltin="1"/>
    <cellStyle name="Title" xfId="41" builtinId="15" customBuiltin="1"/>
    <cellStyle name="Total" xfId="42" builtinId="25" customBuiltin="1"/>
    <cellStyle name="Warning Text" xfId="43" builtinId="11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ericasynths.lv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digikey.com/product-detail/en/3m/929850-01-24-RA/929850E-01-24-ND/1094205" TargetMode="External"/><Relationship Id="rId1" Type="http://schemas.openxmlformats.org/officeDocument/2006/relationships/hyperlink" Target="https://www.digikey.com/product-detail/en/3m/929850-01-24-RA/929850E-01-24-ND/109420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8"/>
  <sheetViews>
    <sheetView topLeftCell="A22" workbookViewId="0">
      <selection activeCell="H61" sqref="H61"/>
    </sheetView>
  </sheetViews>
  <sheetFormatPr defaultRowHeight="15"/>
  <cols>
    <col min="1" max="1" width="31.85546875" style="1" bestFit="1" customWidth="1"/>
    <col min="2" max="2" width="11.140625" bestFit="1" customWidth="1"/>
    <col min="4" max="4" width="14.5703125" customWidth="1"/>
    <col min="5" max="5" width="17.5703125" customWidth="1"/>
    <col min="8" max="8" width="21.42578125" customWidth="1"/>
    <col min="9" max="9" width="31.85546875" customWidth="1"/>
  </cols>
  <sheetData>
    <row r="1" spans="1:13" s="4" customFormat="1">
      <c r="A1" s="5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65</v>
      </c>
      <c r="G1" s="4" t="s">
        <v>66</v>
      </c>
      <c r="H1" s="4" t="s">
        <v>67</v>
      </c>
      <c r="I1" s="1"/>
      <c r="J1"/>
      <c r="K1"/>
      <c r="L1"/>
      <c r="M1"/>
    </row>
    <row r="2" spans="1:13">
      <c r="A2" s="1" t="s">
        <v>74</v>
      </c>
      <c r="B2" t="s">
        <v>75</v>
      </c>
      <c r="C2">
        <v>1</v>
      </c>
      <c r="D2" t="s">
        <v>5</v>
      </c>
      <c r="E2" t="s">
        <v>5</v>
      </c>
      <c r="F2" s="2">
        <v>0.02</v>
      </c>
      <c r="G2" s="2">
        <f t="shared" ref="G2:G7" si="0">C2*F2</f>
        <v>0.02</v>
      </c>
      <c r="I2" s="1"/>
    </row>
    <row r="3" spans="1:13">
      <c r="A3" s="1" t="s">
        <v>6</v>
      </c>
      <c r="B3" t="s">
        <v>208</v>
      </c>
      <c r="C3">
        <v>2</v>
      </c>
      <c r="D3" t="s">
        <v>5</v>
      </c>
      <c r="E3" t="s">
        <v>5</v>
      </c>
      <c r="F3" s="2">
        <v>0.1</v>
      </c>
      <c r="G3" s="2">
        <f t="shared" si="0"/>
        <v>0.2</v>
      </c>
      <c r="I3" s="1"/>
    </row>
    <row r="4" spans="1:13">
      <c r="A4" s="1" t="s">
        <v>73</v>
      </c>
      <c r="B4" t="s">
        <v>71</v>
      </c>
      <c r="C4">
        <v>4</v>
      </c>
      <c r="D4" t="s">
        <v>5</v>
      </c>
      <c r="E4" t="s">
        <v>5</v>
      </c>
      <c r="F4" s="2">
        <v>0.02</v>
      </c>
      <c r="G4" s="2">
        <f t="shared" si="0"/>
        <v>0.08</v>
      </c>
      <c r="I4" s="1"/>
    </row>
    <row r="5" spans="1:13" ht="45">
      <c r="A5" s="1" t="s">
        <v>207</v>
      </c>
      <c r="B5" t="s">
        <v>72</v>
      </c>
      <c r="C5">
        <v>20</v>
      </c>
      <c r="D5" t="s">
        <v>5</v>
      </c>
      <c r="E5" t="s">
        <v>5</v>
      </c>
      <c r="F5" s="2">
        <v>0.02</v>
      </c>
      <c r="G5" s="2">
        <f t="shared" si="0"/>
        <v>0.4</v>
      </c>
      <c r="I5" s="1"/>
    </row>
    <row r="6" spans="1:13">
      <c r="A6" s="1" t="s">
        <v>100</v>
      </c>
      <c r="B6" t="s">
        <v>8</v>
      </c>
      <c r="C6">
        <v>1</v>
      </c>
      <c r="D6" t="s">
        <v>5</v>
      </c>
      <c r="E6" t="s">
        <v>5</v>
      </c>
      <c r="F6" s="2">
        <v>0.05</v>
      </c>
      <c r="G6" s="2">
        <f t="shared" si="0"/>
        <v>0.05</v>
      </c>
      <c r="I6" s="1"/>
    </row>
    <row r="7" spans="1:13">
      <c r="A7" s="1" t="s">
        <v>106</v>
      </c>
      <c r="B7" t="s">
        <v>7</v>
      </c>
      <c r="C7">
        <v>7</v>
      </c>
      <c r="D7" t="s">
        <v>5</v>
      </c>
      <c r="E7" t="s">
        <v>5</v>
      </c>
      <c r="F7" s="2">
        <v>0.1</v>
      </c>
      <c r="G7" s="2">
        <f t="shared" si="0"/>
        <v>0.70000000000000007</v>
      </c>
      <c r="I7" s="1"/>
    </row>
    <row r="8" spans="1:13">
      <c r="F8" s="2"/>
      <c r="G8" s="2"/>
      <c r="I8" s="1"/>
    </row>
    <row r="9" spans="1:13">
      <c r="A9" s="1" t="s">
        <v>9</v>
      </c>
      <c r="B9" t="s">
        <v>107</v>
      </c>
      <c r="C9">
        <v>1</v>
      </c>
      <c r="D9" t="s">
        <v>10</v>
      </c>
      <c r="E9" t="s">
        <v>11</v>
      </c>
      <c r="F9" s="2">
        <v>0.4</v>
      </c>
      <c r="G9" s="2">
        <f t="shared" ref="G9:G14" si="1">C9*F9</f>
        <v>0.4</v>
      </c>
      <c r="I9" s="1"/>
    </row>
    <row r="10" spans="1:13">
      <c r="A10" s="1" t="s">
        <v>12</v>
      </c>
      <c r="B10" t="s">
        <v>13</v>
      </c>
      <c r="C10">
        <v>1</v>
      </c>
      <c r="D10" t="s">
        <v>13</v>
      </c>
      <c r="E10" t="s">
        <v>14</v>
      </c>
      <c r="F10" s="2">
        <v>2</v>
      </c>
      <c r="G10" s="2">
        <f t="shared" si="1"/>
        <v>2</v>
      </c>
    </row>
    <row r="11" spans="1:13">
      <c r="A11" s="1" t="s">
        <v>144</v>
      </c>
      <c r="C11">
        <v>1</v>
      </c>
      <c r="E11" t="s">
        <v>198</v>
      </c>
      <c r="F11" s="2">
        <v>2</v>
      </c>
      <c r="G11" s="2">
        <f t="shared" si="1"/>
        <v>2</v>
      </c>
    </row>
    <row r="12" spans="1:13">
      <c r="A12" s="1" t="s">
        <v>197</v>
      </c>
      <c r="C12">
        <v>1</v>
      </c>
      <c r="D12" t="s">
        <v>15</v>
      </c>
      <c r="E12" t="s">
        <v>199</v>
      </c>
      <c r="F12" s="2">
        <v>2.1</v>
      </c>
      <c r="G12" s="2">
        <f t="shared" si="1"/>
        <v>2.1</v>
      </c>
    </row>
    <row r="13" spans="1:13">
      <c r="A13" s="1" t="s">
        <v>16</v>
      </c>
      <c r="C13">
        <v>1</v>
      </c>
      <c r="D13" t="s">
        <v>17</v>
      </c>
      <c r="F13" s="2">
        <v>0</v>
      </c>
      <c r="G13" s="2">
        <f t="shared" si="1"/>
        <v>0</v>
      </c>
      <c r="H13" t="s">
        <v>70</v>
      </c>
      <c r="I13" s="1"/>
    </row>
    <row r="14" spans="1:13">
      <c r="A14" s="1" t="s">
        <v>101</v>
      </c>
      <c r="C14">
        <v>3</v>
      </c>
      <c r="D14" t="s">
        <v>10</v>
      </c>
      <c r="E14" t="s">
        <v>18</v>
      </c>
      <c r="F14" s="2">
        <v>0.05</v>
      </c>
      <c r="G14" s="2">
        <f t="shared" si="1"/>
        <v>0.15000000000000002</v>
      </c>
      <c r="I14" s="1"/>
    </row>
    <row r="15" spans="1:13">
      <c r="F15" s="2"/>
      <c r="G15" s="2"/>
      <c r="I15" s="1"/>
    </row>
    <row r="16" spans="1:13">
      <c r="A16" s="1" t="s">
        <v>228</v>
      </c>
      <c r="B16" t="s">
        <v>229</v>
      </c>
      <c r="C16">
        <v>5</v>
      </c>
      <c r="D16" t="s">
        <v>19</v>
      </c>
      <c r="E16" t="s">
        <v>19</v>
      </c>
      <c r="F16" s="2">
        <v>0.02</v>
      </c>
      <c r="G16" s="2">
        <f t="shared" ref="G16:G34" si="2">C16*F16</f>
        <v>0.1</v>
      </c>
      <c r="I16" s="1"/>
    </row>
    <row r="17" spans="1:9">
      <c r="A17" s="1" t="s">
        <v>222</v>
      </c>
      <c r="B17" s="6" t="s">
        <v>243</v>
      </c>
      <c r="C17">
        <v>6</v>
      </c>
      <c r="D17" t="s">
        <v>19</v>
      </c>
      <c r="E17" t="s">
        <v>19</v>
      </c>
      <c r="F17" s="2">
        <v>0.02</v>
      </c>
      <c r="G17" s="2">
        <f t="shared" si="2"/>
        <v>0.12</v>
      </c>
      <c r="I17" s="1"/>
    </row>
    <row r="18" spans="1:9">
      <c r="A18" s="1" t="s">
        <v>26</v>
      </c>
      <c r="B18" s="6" t="s">
        <v>224</v>
      </c>
      <c r="C18">
        <v>2</v>
      </c>
      <c r="D18" t="s">
        <v>19</v>
      </c>
      <c r="E18" t="s">
        <v>19</v>
      </c>
      <c r="F18" s="2">
        <v>0.02</v>
      </c>
      <c r="G18" s="2">
        <f t="shared" si="2"/>
        <v>0.04</v>
      </c>
      <c r="I18" s="1"/>
    </row>
    <row r="19" spans="1:9">
      <c r="A19" s="1" t="s">
        <v>238</v>
      </c>
      <c r="B19" s="6" t="s">
        <v>225</v>
      </c>
      <c r="C19">
        <v>3</v>
      </c>
      <c r="D19" t="s">
        <v>19</v>
      </c>
      <c r="E19" t="s">
        <v>19</v>
      </c>
      <c r="F19" s="2">
        <v>0.02</v>
      </c>
      <c r="G19" s="2">
        <f t="shared" si="2"/>
        <v>0.06</v>
      </c>
      <c r="I19" s="1"/>
    </row>
    <row r="20" spans="1:9">
      <c r="A20" s="1" t="s">
        <v>220</v>
      </c>
      <c r="B20" s="6" t="s">
        <v>221</v>
      </c>
      <c r="C20">
        <v>2</v>
      </c>
      <c r="D20" t="s">
        <v>19</v>
      </c>
      <c r="E20" t="s">
        <v>19</v>
      </c>
      <c r="F20" s="2">
        <v>0.02</v>
      </c>
      <c r="G20" s="2">
        <f t="shared" si="2"/>
        <v>0.04</v>
      </c>
      <c r="I20" s="1"/>
    </row>
    <row r="21" spans="1:9">
      <c r="A21" s="1" t="s">
        <v>30</v>
      </c>
      <c r="B21" t="s">
        <v>233</v>
      </c>
      <c r="C21">
        <v>6</v>
      </c>
      <c r="D21" t="s">
        <v>19</v>
      </c>
      <c r="E21" t="s">
        <v>19</v>
      </c>
      <c r="F21" s="2">
        <v>0.02</v>
      </c>
      <c r="G21" s="2">
        <f t="shared" si="2"/>
        <v>0.12</v>
      </c>
      <c r="I21" s="1"/>
    </row>
    <row r="22" spans="1:9">
      <c r="A22" s="1" t="s">
        <v>241</v>
      </c>
      <c r="B22" t="s">
        <v>232</v>
      </c>
      <c r="C22">
        <v>2</v>
      </c>
      <c r="D22" t="s">
        <v>19</v>
      </c>
      <c r="E22" t="s">
        <v>19</v>
      </c>
      <c r="F22" s="2">
        <v>0.02</v>
      </c>
      <c r="G22" s="2">
        <f t="shared" si="2"/>
        <v>0.04</v>
      </c>
      <c r="I22" s="1"/>
    </row>
    <row r="23" spans="1:9">
      <c r="A23" s="1" t="s">
        <v>34</v>
      </c>
      <c r="B23" t="s">
        <v>242</v>
      </c>
      <c r="C23">
        <v>1</v>
      </c>
      <c r="D23" t="s">
        <v>19</v>
      </c>
      <c r="E23" t="s">
        <v>19</v>
      </c>
      <c r="F23" s="2">
        <v>0.02</v>
      </c>
      <c r="G23" s="2">
        <f t="shared" si="2"/>
        <v>0.02</v>
      </c>
      <c r="I23" s="1"/>
    </row>
    <row r="24" spans="1:9">
      <c r="A24" s="1" t="s">
        <v>21</v>
      </c>
      <c r="B24" s="6" t="s">
        <v>237</v>
      </c>
      <c r="C24">
        <v>2</v>
      </c>
      <c r="D24" t="s">
        <v>19</v>
      </c>
      <c r="E24" t="s">
        <v>19</v>
      </c>
      <c r="F24" s="2">
        <v>0.02</v>
      </c>
      <c r="G24" s="2">
        <f t="shared" si="2"/>
        <v>0.04</v>
      </c>
      <c r="I24" s="1"/>
    </row>
    <row r="25" spans="1:9">
      <c r="A25" s="1" t="s">
        <v>24</v>
      </c>
      <c r="B25" s="6" t="s">
        <v>227</v>
      </c>
      <c r="C25">
        <v>2</v>
      </c>
      <c r="D25" t="s">
        <v>19</v>
      </c>
      <c r="E25" t="s">
        <v>19</v>
      </c>
      <c r="F25" s="2">
        <v>0.02</v>
      </c>
      <c r="G25" s="2">
        <f t="shared" si="2"/>
        <v>0.04</v>
      </c>
      <c r="I25" s="1"/>
    </row>
    <row r="26" spans="1:9">
      <c r="A26" s="1" t="s">
        <v>230</v>
      </c>
      <c r="B26" t="s">
        <v>231</v>
      </c>
      <c r="C26">
        <v>1</v>
      </c>
      <c r="D26" t="s">
        <v>19</v>
      </c>
      <c r="E26" t="s">
        <v>19</v>
      </c>
      <c r="F26" s="2">
        <v>0.02</v>
      </c>
      <c r="G26" s="2">
        <f t="shared" si="2"/>
        <v>0.02</v>
      </c>
      <c r="I26" s="1"/>
    </row>
    <row r="27" spans="1:9">
      <c r="A27" s="1" t="s">
        <v>27</v>
      </c>
      <c r="B27" t="s">
        <v>236</v>
      </c>
      <c r="C27">
        <v>1</v>
      </c>
      <c r="D27" t="s">
        <v>19</v>
      </c>
      <c r="E27" t="s">
        <v>19</v>
      </c>
      <c r="F27" s="2">
        <v>0.02</v>
      </c>
      <c r="G27" s="2">
        <f t="shared" si="2"/>
        <v>0.02</v>
      </c>
      <c r="I27" s="1"/>
    </row>
    <row r="28" spans="1:9">
      <c r="A28" s="1" t="s">
        <v>240</v>
      </c>
      <c r="B28" t="s">
        <v>239</v>
      </c>
      <c r="C28">
        <v>1</v>
      </c>
      <c r="D28" t="s">
        <v>19</v>
      </c>
      <c r="E28" t="s">
        <v>19</v>
      </c>
      <c r="F28" s="2">
        <v>0.02</v>
      </c>
      <c r="G28" s="2">
        <f t="shared" si="2"/>
        <v>0.02</v>
      </c>
      <c r="I28" s="1"/>
    </row>
    <row r="29" spans="1:9" ht="30">
      <c r="A29" s="1" t="s">
        <v>102</v>
      </c>
      <c r="B29" t="s">
        <v>235</v>
      </c>
      <c r="C29">
        <v>12</v>
      </c>
      <c r="D29" t="s">
        <v>19</v>
      </c>
      <c r="E29" t="s">
        <v>19</v>
      </c>
      <c r="F29" s="2">
        <v>0.02</v>
      </c>
      <c r="G29" s="2">
        <f t="shared" si="2"/>
        <v>0.24</v>
      </c>
      <c r="I29" s="1"/>
    </row>
    <row r="30" spans="1:9">
      <c r="A30" s="1" t="s">
        <v>29</v>
      </c>
      <c r="B30" t="s">
        <v>234</v>
      </c>
      <c r="C30">
        <v>1</v>
      </c>
      <c r="D30" t="s">
        <v>19</v>
      </c>
      <c r="E30" t="s">
        <v>19</v>
      </c>
      <c r="F30" s="2">
        <v>0.02</v>
      </c>
      <c r="G30" s="2">
        <f t="shared" si="2"/>
        <v>0.02</v>
      </c>
      <c r="I30" s="1"/>
    </row>
    <row r="31" spans="1:9">
      <c r="A31" s="1" t="s">
        <v>22</v>
      </c>
      <c r="B31" s="6" t="s">
        <v>226</v>
      </c>
      <c r="C31">
        <v>8</v>
      </c>
      <c r="D31" t="s">
        <v>19</v>
      </c>
      <c r="E31" t="s">
        <v>19</v>
      </c>
      <c r="F31" s="2">
        <v>0.02</v>
      </c>
      <c r="G31" s="2">
        <f t="shared" si="2"/>
        <v>0.16</v>
      </c>
      <c r="I31" s="1"/>
    </row>
    <row r="32" spans="1:9">
      <c r="A32" s="1" t="s">
        <v>223</v>
      </c>
      <c r="B32" s="6" t="s">
        <v>25</v>
      </c>
      <c r="C32">
        <v>6</v>
      </c>
      <c r="D32" t="s">
        <v>19</v>
      </c>
      <c r="E32" t="s">
        <v>19</v>
      </c>
      <c r="F32" s="2">
        <v>0</v>
      </c>
      <c r="G32" s="2">
        <f t="shared" si="2"/>
        <v>0</v>
      </c>
      <c r="I32" s="1"/>
    </row>
    <row r="33" spans="1:9">
      <c r="A33" s="1" t="s">
        <v>105</v>
      </c>
      <c r="B33" t="s">
        <v>87</v>
      </c>
      <c r="C33">
        <v>1</v>
      </c>
      <c r="D33" t="s">
        <v>33</v>
      </c>
      <c r="E33" t="s">
        <v>33</v>
      </c>
      <c r="F33" s="2">
        <v>0.02</v>
      </c>
      <c r="G33" s="2">
        <f t="shared" si="2"/>
        <v>0.02</v>
      </c>
      <c r="I33" s="1"/>
    </row>
    <row r="34" spans="1:9" ht="45">
      <c r="A34" s="1" t="s">
        <v>103</v>
      </c>
      <c r="B34" t="s">
        <v>28</v>
      </c>
      <c r="C34">
        <v>17</v>
      </c>
      <c r="D34" t="s">
        <v>33</v>
      </c>
      <c r="E34" t="s">
        <v>33</v>
      </c>
      <c r="F34" s="2">
        <v>0.02</v>
      </c>
      <c r="G34" s="2">
        <f t="shared" si="2"/>
        <v>0.34</v>
      </c>
      <c r="I34" s="1"/>
    </row>
    <row r="35" spans="1:9">
      <c r="A35" s="1" t="s">
        <v>35</v>
      </c>
      <c r="B35" t="s">
        <v>36</v>
      </c>
      <c r="C35">
        <v>2</v>
      </c>
      <c r="D35" t="s">
        <v>33</v>
      </c>
      <c r="E35" t="s">
        <v>33</v>
      </c>
      <c r="F35" s="2">
        <v>0.02</v>
      </c>
      <c r="G35" s="2">
        <f>C35*F35</f>
        <v>0.04</v>
      </c>
      <c r="I35" s="1"/>
    </row>
    <row r="36" spans="1:9">
      <c r="A36" s="1" t="s">
        <v>37</v>
      </c>
      <c r="C36">
        <v>2</v>
      </c>
      <c r="D36" t="s">
        <v>33</v>
      </c>
      <c r="E36" t="s">
        <v>33</v>
      </c>
      <c r="F36" s="2">
        <v>0.02</v>
      </c>
      <c r="G36" s="2">
        <f>C36*F36</f>
        <v>0.04</v>
      </c>
      <c r="I36" s="1"/>
    </row>
    <row r="37" spans="1:9">
      <c r="A37" s="1" t="s">
        <v>104</v>
      </c>
      <c r="B37" t="s">
        <v>23</v>
      </c>
      <c r="C37">
        <v>2</v>
      </c>
      <c r="D37" t="s">
        <v>33</v>
      </c>
      <c r="E37" t="s">
        <v>33</v>
      </c>
      <c r="F37" s="2">
        <v>0.02</v>
      </c>
      <c r="G37" s="2">
        <f>C37*F37</f>
        <v>0.04</v>
      </c>
      <c r="I37" s="1"/>
    </row>
    <row r="38" spans="1:9">
      <c r="F38" s="2"/>
      <c r="G38" s="2"/>
      <c r="I38" s="1"/>
    </row>
    <row r="39" spans="1:9">
      <c r="A39" s="1" t="s">
        <v>38</v>
      </c>
      <c r="B39" t="s">
        <v>108</v>
      </c>
      <c r="C39">
        <v>2</v>
      </c>
      <c r="D39" t="s">
        <v>39</v>
      </c>
      <c r="E39" t="s">
        <v>76</v>
      </c>
      <c r="F39" s="2">
        <v>1.6</v>
      </c>
      <c r="G39" s="2">
        <f>C39*F39</f>
        <v>3.2</v>
      </c>
    </row>
    <row r="40" spans="1:9">
      <c r="F40" s="2"/>
      <c r="G40" s="2"/>
    </row>
    <row r="41" spans="1:9">
      <c r="A41" s="1" t="s">
        <v>40</v>
      </c>
      <c r="B41" t="s">
        <v>114</v>
      </c>
      <c r="C41">
        <v>2</v>
      </c>
      <c r="D41" t="s">
        <v>41</v>
      </c>
      <c r="E41" t="s">
        <v>42</v>
      </c>
      <c r="F41" s="2">
        <v>5</v>
      </c>
      <c r="G41" s="2">
        <f t="shared" ref="G41:G51" si="3">C41*F41</f>
        <v>10</v>
      </c>
      <c r="H41" t="s">
        <v>99</v>
      </c>
    </row>
    <row r="42" spans="1:9">
      <c r="A42" s="1" t="s">
        <v>69</v>
      </c>
      <c r="B42" t="s">
        <v>113</v>
      </c>
      <c r="C42">
        <v>3</v>
      </c>
      <c r="D42" t="s">
        <v>43</v>
      </c>
      <c r="E42" t="s">
        <v>44</v>
      </c>
      <c r="F42" s="2">
        <v>0.3</v>
      </c>
      <c r="G42" s="2">
        <f t="shared" si="3"/>
        <v>0.89999999999999991</v>
      </c>
      <c r="I42" s="1"/>
    </row>
    <row r="43" spans="1:9">
      <c r="A43" s="1" t="s">
        <v>68</v>
      </c>
      <c r="B43" t="s">
        <v>31</v>
      </c>
      <c r="C43">
        <v>2</v>
      </c>
      <c r="D43" t="s">
        <v>244</v>
      </c>
      <c r="E43" t="s">
        <v>196</v>
      </c>
      <c r="F43" s="2">
        <v>1.05</v>
      </c>
      <c r="G43" s="2">
        <f t="shared" si="3"/>
        <v>2.1</v>
      </c>
      <c r="I43" s="1"/>
    </row>
    <row r="44" spans="1:9">
      <c r="A44" s="1" t="s">
        <v>45</v>
      </c>
      <c r="B44" t="s">
        <v>112</v>
      </c>
      <c r="C44">
        <v>1</v>
      </c>
      <c r="D44" t="s">
        <v>46</v>
      </c>
      <c r="E44" t="s">
        <v>47</v>
      </c>
      <c r="F44" s="2">
        <v>0.3</v>
      </c>
      <c r="G44" s="2">
        <f t="shared" si="3"/>
        <v>0.3</v>
      </c>
      <c r="I44" s="1"/>
    </row>
    <row r="45" spans="1:9">
      <c r="A45" s="1" t="s">
        <v>48</v>
      </c>
      <c r="B45" t="s">
        <v>49</v>
      </c>
      <c r="C45">
        <v>1</v>
      </c>
      <c r="D45" t="s">
        <v>46</v>
      </c>
      <c r="E45" t="s">
        <v>49</v>
      </c>
      <c r="F45" s="2">
        <v>2.4</v>
      </c>
      <c r="G45" s="2">
        <f t="shared" si="3"/>
        <v>2.4</v>
      </c>
      <c r="I45" s="1"/>
    </row>
    <row r="46" spans="1:9">
      <c r="A46" s="1" t="s">
        <v>50</v>
      </c>
      <c r="B46" t="s">
        <v>110</v>
      </c>
      <c r="C46">
        <v>1</v>
      </c>
      <c r="D46" t="s">
        <v>51</v>
      </c>
      <c r="E46" t="s">
        <v>52</v>
      </c>
      <c r="F46" s="2">
        <v>8</v>
      </c>
      <c r="G46" s="2">
        <f t="shared" si="3"/>
        <v>8</v>
      </c>
      <c r="I46" s="1"/>
    </row>
    <row r="47" spans="1:9">
      <c r="A47" s="1" t="s">
        <v>53</v>
      </c>
      <c r="B47" t="s">
        <v>55</v>
      </c>
      <c r="C47">
        <v>1</v>
      </c>
      <c r="D47" t="s">
        <v>54</v>
      </c>
      <c r="E47" t="s">
        <v>55</v>
      </c>
      <c r="F47" s="2">
        <v>5.5</v>
      </c>
      <c r="G47" s="2">
        <f t="shared" si="3"/>
        <v>5.5</v>
      </c>
      <c r="I47" s="1"/>
    </row>
    <row r="48" spans="1:9">
      <c r="A48" s="1" t="s">
        <v>56</v>
      </c>
      <c r="B48" t="s">
        <v>109</v>
      </c>
      <c r="C48">
        <v>1</v>
      </c>
      <c r="D48" t="s">
        <v>41</v>
      </c>
      <c r="E48" t="s">
        <v>109</v>
      </c>
      <c r="F48" s="2">
        <v>1.2</v>
      </c>
      <c r="G48" s="2">
        <f t="shared" si="3"/>
        <v>1.2</v>
      </c>
      <c r="I48" s="1"/>
    </row>
    <row r="49" spans="1:9">
      <c r="A49" s="1" t="s">
        <v>57</v>
      </c>
      <c r="B49" t="s">
        <v>111</v>
      </c>
      <c r="C49">
        <v>1</v>
      </c>
      <c r="D49" t="s">
        <v>58</v>
      </c>
      <c r="E49" t="s">
        <v>59</v>
      </c>
      <c r="F49" s="2">
        <v>2</v>
      </c>
      <c r="G49" s="2">
        <f t="shared" si="3"/>
        <v>2</v>
      </c>
      <c r="I49" s="1"/>
    </row>
    <row r="50" spans="1:9">
      <c r="A50" s="1" t="s">
        <v>60</v>
      </c>
      <c r="B50" t="s">
        <v>61</v>
      </c>
      <c r="C50">
        <v>1</v>
      </c>
      <c r="D50" t="s">
        <v>41</v>
      </c>
      <c r="E50" t="s">
        <v>61</v>
      </c>
      <c r="F50" s="2">
        <v>0.8</v>
      </c>
      <c r="G50" s="2">
        <f t="shared" si="3"/>
        <v>0.8</v>
      </c>
      <c r="I50" s="1"/>
    </row>
    <row r="51" spans="1:9">
      <c r="A51" s="1" t="s">
        <v>62</v>
      </c>
      <c r="B51" t="s">
        <v>64</v>
      </c>
      <c r="C51">
        <v>1</v>
      </c>
      <c r="D51" t="s">
        <v>63</v>
      </c>
      <c r="E51" t="s">
        <v>64</v>
      </c>
      <c r="F51" s="2">
        <v>0.5</v>
      </c>
      <c r="G51" s="2">
        <f t="shared" si="3"/>
        <v>0.5</v>
      </c>
      <c r="I51" s="1"/>
    </row>
    <row r="52" spans="1:9">
      <c r="F52" s="2"/>
      <c r="G52" s="2"/>
      <c r="I52" s="1"/>
    </row>
    <row r="53" spans="1:9">
      <c r="G53" s="3">
        <f>SUM(G4:G52)</f>
        <v>46.359999999999985</v>
      </c>
      <c r="I53" s="1"/>
    </row>
    <row r="54" spans="1:9">
      <c r="I54" s="1"/>
    </row>
    <row r="55" spans="1:9" s="8" customFormat="1">
      <c r="A55" s="7" t="s">
        <v>251</v>
      </c>
      <c r="B55" s="8" t="s">
        <v>115</v>
      </c>
      <c r="C55" s="8" t="s">
        <v>116</v>
      </c>
      <c r="D55" s="8" t="s">
        <v>65</v>
      </c>
      <c r="E55" s="8" t="s">
        <v>67</v>
      </c>
      <c r="I55" s="7"/>
    </row>
    <row r="56" spans="1:9">
      <c r="A56" s="1" t="s">
        <v>123</v>
      </c>
      <c r="B56" t="s">
        <v>114</v>
      </c>
      <c r="C56" t="s">
        <v>121</v>
      </c>
      <c r="D56" t="s">
        <v>122</v>
      </c>
      <c r="I56" s="1"/>
    </row>
    <row r="57" spans="1:9">
      <c r="A57" s="1" t="s">
        <v>123</v>
      </c>
      <c r="B57" t="s">
        <v>124</v>
      </c>
      <c r="I57" s="1"/>
    </row>
    <row r="58" spans="1:9">
      <c r="A58" s="1" t="s">
        <v>120</v>
      </c>
      <c r="B58" t="s">
        <v>118</v>
      </c>
      <c r="C58" t="s">
        <v>119</v>
      </c>
      <c r="D58" t="s">
        <v>256</v>
      </c>
      <c r="E58" t="s">
        <v>213</v>
      </c>
      <c r="F58" s="12" t="s">
        <v>212</v>
      </c>
      <c r="I58" s="1"/>
    </row>
    <row r="59" spans="1:9">
      <c r="A59" s="1" t="s">
        <v>117</v>
      </c>
      <c r="B59" s="6" t="s">
        <v>114</v>
      </c>
      <c r="C59" t="s">
        <v>119</v>
      </c>
      <c r="D59" s="16" t="s">
        <v>257</v>
      </c>
      <c r="E59" t="s">
        <v>255</v>
      </c>
      <c r="I59" s="1"/>
    </row>
    <row r="60" spans="1:9">
      <c r="A60" s="1" t="s">
        <v>117</v>
      </c>
      <c r="B60" t="s">
        <v>124</v>
      </c>
    </row>
    <row r="61" spans="1:9">
      <c r="A61" s="1" t="s">
        <v>127</v>
      </c>
      <c r="B61" t="s">
        <v>128</v>
      </c>
      <c r="E61" t="s">
        <v>129</v>
      </c>
    </row>
    <row r="62" spans="1:9">
      <c r="A62" s="1" t="s">
        <v>203</v>
      </c>
      <c r="B62" t="s">
        <v>204</v>
      </c>
      <c r="C62" t="s">
        <v>119</v>
      </c>
      <c r="D62" s="14">
        <v>7.7</v>
      </c>
    </row>
    <row r="63" spans="1:9">
      <c r="A63" s="1" t="s">
        <v>205</v>
      </c>
      <c r="B63" t="s">
        <v>206</v>
      </c>
      <c r="C63" t="s">
        <v>119</v>
      </c>
      <c r="D63" s="14">
        <v>11.5</v>
      </c>
    </row>
    <row r="64" spans="1:9">
      <c r="A64" s="1" t="s">
        <v>214</v>
      </c>
      <c r="B64" t="s">
        <v>118</v>
      </c>
      <c r="C64" t="s">
        <v>119</v>
      </c>
      <c r="D64" s="14" t="s">
        <v>254</v>
      </c>
      <c r="E64" s="1" t="s">
        <v>253</v>
      </c>
      <c r="F64" t="s">
        <v>215</v>
      </c>
    </row>
    <row r="65" spans="1:9">
      <c r="A65" s="1" t="s">
        <v>117</v>
      </c>
      <c r="B65" s="6" t="s">
        <v>97</v>
      </c>
      <c r="C65" t="s">
        <v>119</v>
      </c>
      <c r="D65" t="s">
        <v>125</v>
      </c>
      <c r="E65" t="s">
        <v>126</v>
      </c>
      <c r="I65" s="1"/>
    </row>
    <row r="66" spans="1:9">
      <c r="A66" s="1" t="s">
        <v>209</v>
      </c>
      <c r="B66" s="6" t="s">
        <v>97</v>
      </c>
      <c r="C66" t="s">
        <v>119</v>
      </c>
      <c r="D66" t="s">
        <v>211</v>
      </c>
      <c r="E66" t="s">
        <v>210</v>
      </c>
      <c r="I66" s="1"/>
    </row>
    <row r="67" spans="1:9">
      <c r="A67" s="1" t="s">
        <v>214</v>
      </c>
      <c r="B67" t="s">
        <v>97</v>
      </c>
      <c r="C67" t="s">
        <v>119</v>
      </c>
      <c r="D67" s="14">
        <v>3.67</v>
      </c>
      <c r="E67" s="1" t="s">
        <v>216</v>
      </c>
      <c r="F67" t="s">
        <v>215</v>
      </c>
    </row>
    <row r="68" spans="1:9" ht="60">
      <c r="A68" s="1" t="s">
        <v>217</v>
      </c>
      <c r="B68" t="s">
        <v>114</v>
      </c>
      <c r="C68" t="s">
        <v>252</v>
      </c>
      <c r="D68" s="1" t="s">
        <v>218</v>
      </c>
      <c r="E68" s="1" t="s">
        <v>219</v>
      </c>
    </row>
  </sheetData>
  <phoneticPr fontId="3" type="noConversion"/>
  <hyperlinks>
    <hyperlink ref="F58" r:id="rId1"/>
  </hyperlinks>
  <printOptions gridLines="1"/>
  <pageMargins left="0.45" right="0.45" top="0.5" bottom="0.5" header="0.3" footer="0.3"/>
  <pageSetup scale="80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4"/>
  <sheetViews>
    <sheetView workbookViewId="0">
      <selection activeCell="J8" sqref="J8"/>
    </sheetView>
  </sheetViews>
  <sheetFormatPr defaultRowHeight="15"/>
  <cols>
    <col min="1" max="1" width="3" style="1" bestFit="1" customWidth="1"/>
    <col min="2" max="2" width="19.5703125" bestFit="1" customWidth="1"/>
    <col min="3" max="3" width="15.85546875" bestFit="1" customWidth="1"/>
    <col min="4" max="4" width="8.7109375" bestFit="1" customWidth="1"/>
    <col min="5" max="6" width="15.85546875" bestFit="1" customWidth="1"/>
    <col min="8" max="8" width="21.5703125" bestFit="1" customWidth="1"/>
  </cols>
  <sheetData>
    <row r="1" spans="1:9" s="4" customFormat="1">
      <c r="A1" s="9" t="s">
        <v>130</v>
      </c>
      <c r="B1" s="9" t="s">
        <v>0</v>
      </c>
      <c r="C1" s="9" t="s">
        <v>1</v>
      </c>
      <c r="D1" s="9" t="s">
        <v>2</v>
      </c>
      <c r="E1" s="9" t="s">
        <v>3</v>
      </c>
      <c r="F1" s="9" t="s">
        <v>4</v>
      </c>
      <c r="G1" s="4" t="s">
        <v>65</v>
      </c>
      <c r="H1" s="4" t="s">
        <v>131</v>
      </c>
      <c r="I1" s="4" t="s">
        <v>67</v>
      </c>
    </row>
    <row r="2" spans="1:9">
      <c r="A2">
        <v>1</v>
      </c>
      <c r="B2" s="1" t="s">
        <v>77</v>
      </c>
      <c r="C2" t="s">
        <v>78</v>
      </c>
      <c r="D2" s="15">
        <v>1</v>
      </c>
      <c r="E2" t="s">
        <v>79</v>
      </c>
      <c r="F2" t="s">
        <v>79</v>
      </c>
      <c r="G2" s="2">
        <v>0.05</v>
      </c>
      <c r="H2" s="2">
        <f>D2*G2</f>
        <v>0.05</v>
      </c>
    </row>
    <row r="3" spans="1:9" ht="30">
      <c r="A3">
        <v>2</v>
      </c>
      <c r="B3" s="1" t="s">
        <v>132</v>
      </c>
      <c r="C3" t="s">
        <v>81</v>
      </c>
      <c r="D3" s="15">
        <v>6</v>
      </c>
      <c r="E3" t="s">
        <v>79</v>
      </c>
      <c r="F3" t="s">
        <v>79</v>
      </c>
      <c r="G3" s="2">
        <v>0.02</v>
      </c>
      <c r="H3" s="2">
        <f t="shared" ref="H3:H22" si="0">D3*G3</f>
        <v>0.12</v>
      </c>
    </row>
    <row r="4" spans="1:9">
      <c r="A4">
        <v>3</v>
      </c>
      <c r="B4" s="1" t="s">
        <v>133</v>
      </c>
      <c r="C4" t="s">
        <v>80</v>
      </c>
      <c r="D4" s="15">
        <v>4</v>
      </c>
      <c r="E4" t="s">
        <v>79</v>
      </c>
      <c r="F4" t="s">
        <v>79</v>
      </c>
      <c r="G4" s="2">
        <v>0.02</v>
      </c>
      <c r="H4" s="2">
        <f t="shared" si="0"/>
        <v>0.08</v>
      </c>
    </row>
    <row r="5" spans="1:9">
      <c r="A5">
        <v>4</v>
      </c>
      <c r="B5" s="1" t="s">
        <v>134</v>
      </c>
      <c r="C5" t="s">
        <v>248</v>
      </c>
      <c r="D5" s="15">
        <v>4</v>
      </c>
      <c r="E5" t="s">
        <v>79</v>
      </c>
      <c r="F5" t="s">
        <v>79</v>
      </c>
      <c r="G5" s="2">
        <v>0.1</v>
      </c>
      <c r="H5" s="2">
        <f t="shared" si="0"/>
        <v>0.4</v>
      </c>
    </row>
    <row r="6" spans="1:9">
      <c r="A6">
        <v>5</v>
      </c>
      <c r="B6" s="1" t="s">
        <v>135</v>
      </c>
      <c r="C6" t="s">
        <v>82</v>
      </c>
      <c r="D6" s="15">
        <v>3</v>
      </c>
      <c r="E6" t="s">
        <v>5</v>
      </c>
      <c r="F6" t="s">
        <v>5</v>
      </c>
      <c r="G6" s="2">
        <v>0.1</v>
      </c>
      <c r="H6" s="2">
        <f t="shared" si="0"/>
        <v>0.30000000000000004</v>
      </c>
    </row>
    <row r="7" spans="1:9">
      <c r="A7">
        <v>6</v>
      </c>
      <c r="B7" s="1" t="s">
        <v>9</v>
      </c>
      <c r="C7" t="s">
        <v>83</v>
      </c>
      <c r="D7" s="15">
        <v>1</v>
      </c>
      <c r="E7" t="s">
        <v>10</v>
      </c>
      <c r="F7" t="s">
        <v>83</v>
      </c>
      <c r="G7" s="2">
        <v>0.1</v>
      </c>
      <c r="H7" s="2">
        <f t="shared" si="0"/>
        <v>0.1</v>
      </c>
    </row>
    <row r="8" spans="1:9">
      <c r="A8">
        <v>7</v>
      </c>
      <c r="B8" s="1" t="s">
        <v>12</v>
      </c>
      <c r="C8" t="s">
        <v>14</v>
      </c>
      <c r="D8" s="15">
        <v>1</v>
      </c>
      <c r="E8" t="s">
        <v>136</v>
      </c>
      <c r="F8" t="s">
        <v>14</v>
      </c>
      <c r="G8" s="2">
        <v>2</v>
      </c>
      <c r="H8" s="2">
        <f t="shared" si="0"/>
        <v>2</v>
      </c>
    </row>
    <row r="9" spans="1:9">
      <c r="A9">
        <v>8</v>
      </c>
      <c r="B9" s="1" t="s">
        <v>84</v>
      </c>
      <c r="C9" t="s">
        <v>18</v>
      </c>
      <c r="D9" s="15">
        <v>1</v>
      </c>
      <c r="E9" t="s">
        <v>10</v>
      </c>
      <c r="F9" t="s">
        <v>18</v>
      </c>
      <c r="G9" s="2">
        <v>7.0000000000000007E-2</v>
      </c>
      <c r="H9" s="2">
        <f t="shared" si="0"/>
        <v>7.0000000000000007E-2</v>
      </c>
    </row>
    <row r="10" spans="1:9">
      <c r="A10">
        <v>9</v>
      </c>
      <c r="B10" s="1" t="s">
        <v>85</v>
      </c>
      <c r="C10" t="s">
        <v>86</v>
      </c>
      <c r="D10" s="15">
        <v>1</v>
      </c>
      <c r="E10" t="s">
        <v>33</v>
      </c>
      <c r="F10" t="s">
        <v>33</v>
      </c>
      <c r="G10" s="2">
        <v>0.02</v>
      </c>
      <c r="H10" s="2">
        <f t="shared" si="0"/>
        <v>0.02</v>
      </c>
    </row>
    <row r="11" spans="1:9">
      <c r="A11">
        <v>10</v>
      </c>
      <c r="B11" s="1" t="s">
        <v>137</v>
      </c>
      <c r="C11" t="s">
        <v>87</v>
      </c>
      <c r="D11" s="15">
        <v>2</v>
      </c>
      <c r="E11" t="s">
        <v>33</v>
      </c>
      <c r="F11" t="s">
        <v>33</v>
      </c>
      <c r="G11" s="2">
        <v>0.02</v>
      </c>
      <c r="H11" s="2">
        <f t="shared" si="0"/>
        <v>0.04</v>
      </c>
    </row>
    <row r="12" spans="1:9">
      <c r="A12">
        <v>11</v>
      </c>
      <c r="B12" s="1" t="s">
        <v>20</v>
      </c>
      <c r="C12" t="s">
        <v>88</v>
      </c>
      <c r="D12" s="15">
        <v>1</v>
      </c>
      <c r="E12" t="s">
        <v>33</v>
      </c>
      <c r="F12" t="s">
        <v>33</v>
      </c>
      <c r="G12" s="2">
        <v>0.02</v>
      </c>
      <c r="H12" s="2">
        <f t="shared" si="0"/>
        <v>0.02</v>
      </c>
    </row>
    <row r="13" spans="1:9">
      <c r="A13">
        <v>12</v>
      </c>
      <c r="B13" s="1" t="s">
        <v>247</v>
      </c>
      <c r="C13" t="s">
        <v>28</v>
      </c>
      <c r="D13" s="15">
        <v>2</v>
      </c>
      <c r="E13" t="s">
        <v>33</v>
      </c>
      <c r="F13" t="s">
        <v>33</v>
      </c>
      <c r="G13" s="2">
        <v>0.02</v>
      </c>
      <c r="H13" s="2">
        <f t="shared" si="0"/>
        <v>0.04</v>
      </c>
    </row>
    <row r="14" spans="1:9" ht="30">
      <c r="A14">
        <v>13</v>
      </c>
      <c r="B14" s="1" t="s">
        <v>245</v>
      </c>
      <c r="C14" t="s">
        <v>89</v>
      </c>
      <c r="D14" s="15">
        <v>8</v>
      </c>
      <c r="E14" t="s">
        <v>33</v>
      </c>
      <c r="F14" t="s">
        <v>33</v>
      </c>
      <c r="G14" s="2">
        <v>0.02</v>
      </c>
      <c r="H14" s="2">
        <f t="shared" si="0"/>
        <v>0.16</v>
      </c>
    </row>
    <row r="15" spans="1:9">
      <c r="A15">
        <v>15</v>
      </c>
      <c r="B15" s="1" t="s">
        <v>90</v>
      </c>
      <c r="C15" s="6">
        <v>499</v>
      </c>
      <c r="D15" s="15">
        <v>4</v>
      </c>
      <c r="E15" t="s">
        <v>33</v>
      </c>
      <c r="F15" t="s">
        <v>33</v>
      </c>
      <c r="G15" s="2">
        <v>0.02</v>
      </c>
      <c r="H15" s="2">
        <f t="shared" si="0"/>
        <v>0.08</v>
      </c>
    </row>
    <row r="16" spans="1:9">
      <c r="A16">
        <v>16</v>
      </c>
      <c r="B16" s="1" t="s">
        <v>91</v>
      </c>
      <c r="C16" t="s">
        <v>31</v>
      </c>
      <c r="D16" s="15">
        <v>2</v>
      </c>
      <c r="E16" t="s">
        <v>33</v>
      </c>
      <c r="F16" t="s">
        <v>33</v>
      </c>
      <c r="G16" s="2">
        <v>0.02</v>
      </c>
      <c r="H16" s="2">
        <f t="shared" si="0"/>
        <v>0.04</v>
      </c>
    </row>
    <row r="17" spans="1:9">
      <c r="A17">
        <v>17</v>
      </c>
      <c r="B17" s="1" t="s">
        <v>246</v>
      </c>
      <c r="C17" t="s">
        <v>92</v>
      </c>
      <c r="D17" s="15">
        <v>3</v>
      </c>
      <c r="E17" t="s">
        <v>33</v>
      </c>
      <c r="F17" t="s">
        <v>33</v>
      </c>
      <c r="G17" s="2">
        <v>0.02</v>
      </c>
      <c r="H17" s="2">
        <f t="shared" si="0"/>
        <v>0.06</v>
      </c>
    </row>
    <row r="18" spans="1:9">
      <c r="A18">
        <v>18</v>
      </c>
      <c r="B18" s="1" t="s">
        <v>93</v>
      </c>
      <c r="C18" t="s">
        <v>249</v>
      </c>
      <c r="D18" s="15">
        <v>1</v>
      </c>
      <c r="E18" t="s">
        <v>33</v>
      </c>
      <c r="F18" t="s">
        <v>33</v>
      </c>
      <c r="G18" s="2">
        <v>0.02</v>
      </c>
      <c r="H18" s="2">
        <f t="shared" si="0"/>
        <v>0.02</v>
      </c>
    </row>
    <row r="19" spans="1:9">
      <c r="A19">
        <v>19</v>
      </c>
      <c r="B19" s="1" t="s">
        <v>138</v>
      </c>
      <c r="C19" t="s">
        <v>250</v>
      </c>
      <c r="D19" s="15">
        <v>0</v>
      </c>
      <c r="E19" t="s">
        <v>33</v>
      </c>
      <c r="F19" t="s">
        <v>33</v>
      </c>
      <c r="G19" s="2">
        <v>0.02</v>
      </c>
      <c r="H19" s="2">
        <f t="shared" si="0"/>
        <v>0</v>
      </c>
    </row>
    <row r="20" spans="1:9">
      <c r="A20">
        <v>20</v>
      </c>
      <c r="B20" s="1" t="s">
        <v>94</v>
      </c>
      <c r="C20" t="s">
        <v>61</v>
      </c>
      <c r="D20" s="15">
        <v>1</v>
      </c>
      <c r="E20" t="s">
        <v>41</v>
      </c>
      <c r="F20" t="s">
        <v>61</v>
      </c>
      <c r="G20" s="2">
        <v>0.3</v>
      </c>
      <c r="H20" s="2">
        <f t="shared" si="0"/>
        <v>0.3</v>
      </c>
    </row>
    <row r="21" spans="1:9">
      <c r="A21">
        <v>21</v>
      </c>
      <c r="B21" s="1" t="s">
        <v>95</v>
      </c>
      <c r="C21" t="s">
        <v>97</v>
      </c>
      <c r="D21" s="15">
        <v>1</v>
      </c>
      <c r="E21" t="s">
        <v>41</v>
      </c>
      <c r="F21" t="s">
        <v>97</v>
      </c>
      <c r="G21" s="2">
        <v>2</v>
      </c>
      <c r="H21" s="2">
        <f t="shared" si="0"/>
        <v>2</v>
      </c>
      <c r="I21" t="s">
        <v>98</v>
      </c>
    </row>
    <row r="22" spans="1:9">
      <c r="A22">
        <v>22</v>
      </c>
      <c r="B22" s="1" t="s">
        <v>96</v>
      </c>
      <c r="C22" t="s">
        <v>139</v>
      </c>
      <c r="D22" s="15">
        <v>2</v>
      </c>
      <c r="E22" t="s">
        <v>43</v>
      </c>
      <c r="F22" t="s">
        <v>139</v>
      </c>
      <c r="G22" s="2">
        <v>0.6</v>
      </c>
      <c r="H22" s="2">
        <f t="shared" si="0"/>
        <v>1.2</v>
      </c>
    </row>
    <row r="23" spans="1:9">
      <c r="A23"/>
      <c r="H23" s="10"/>
    </row>
    <row r="24" spans="1:9">
      <c r="A24"/>
      <c r="H24" s="3">
        <f>SUM(H2:H23)</f>
        <v>7.1000000000000005</v>
      </c>
    </row>
  </sheetData>
  <phoneticPr fontId="3" type="noConversion"/>
  <printOptions gridLines="1"/>
  <pageMargins left="0.45" right="0.45" top="0.75" bottom="0.75" header="0.3" footer="0.3"/>
  <pageSetup scale="89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7"/>
  <sheetViews>
    <sheetView workbookViewId="0">
      <selection activeCell="E20" sqref="E20"/>
    </sheetView>
  </sheetViews>
  <sheetFormatPr defaultRowHeight="15"/>
  <cols>
    <col min="1" max="1" width="26.85546875" customWidth="1"/>
    <col min="2" max="2" width="14" bestFit="1" customWidth="1"/>
    <col min="4" max="4" width="13.5703125" customWidth="1"/>
    <col min="5" max="5" width="22.42578125" bestFit="1" customWidth="1"/>
    <col min="6" max="6" width="8" style="2" bestFit="1" customWidth="1"/>
    <col min="7" max="7" width="8" bestFit="1" customWidth="1"/>
    <col min="8" max="8" width="23.7109375" customWidth="1"/>
  </cols>
  <sheetData>
    <row r="1" spans="1:8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11" t="s">
        <v>65</v>
      </c>
      <c r="G1" s="4" t="s">
        <v>131</v>
      </c>
      <c r="H1" s="4" t="s">
        <v>67</v>
      </c>
    </row>
    <row r="2" spans="1:8">
      <c r="A2" s="1" t="s">
        <v>175</v>
      </c>
      <c r="B2" t="s">
        <v>140</v>
      </c>
      <c r="C2">
        <v>3</v>
      </c>
      <c r="D2" t="s">
        <v>5</v>
      </c>
      <c r="E2" t="s">
        <v>5</v>
      </c>
      <c r="F2" s="2">
        <v>0.05</v>
      </c>
      <c r="G2" s="2">
        <f>C2*F2</f>
        <v>0.15000000000000002</v>
      </c>
    </row>
    <row r="3" spans="1:8">
      <c r="A3" s="1" t="s">
        <v>141</v>
      </c>
      <c r="B3" t="s">
        <v>81</v>
      </c>
      <c r="C3">
        <v>6</v>
      </c>
      <c r="D3" t="s">
        <v>5</v>
      </c>
      <c r="E3" t="s">
        <v>5</v>
      </c>
      <c r="F3" s="2">
        <v>0.02</v>
      </c>
      <c r="G3" s="2">
        <f t="shared" ref="G3:G25" si="0">C3*F3</f>
        <v>0.12</v>
      </c>
    </row>
    <row r="4" spans="1:8">
      <c r="A4" s="1" t="s">
        <v>142</v>
      </c>
      <c r="B4" t="s">
        <v>75</v>
      </c>
      <c r="C4">
        <v>1</v>
      </c>
      <c r="D4" t="s">
        <v>5</v>
      </c>
      <c r="E4" t="s">
        <v>5</v>
      </c>
      <c r="F4" s="2">
        <v>0.02</v>
      </c>
      <c r="G4" s="2">
        <f t="shared" si="0"/>
        <v>0.02</v>
      </c>
    </row>
    <row r="5" spans="1:8">
      <c r="A5" s="1" t="s">
        <v>12</v>
      </c>
      <c r="B5" t="s">
        <v>180</v>
      </c>
      <c r="C5">
        <v>1</v>
      </c>
      <c r="D5" t="s">
        <v>143</v>
      </c>
      <c r="E5" t="s">
        <v>76</v>
      </c>
      <c r="F5" s="2">
        <v>0.5</v>
      </c>
      <c r="G5" s="2">
        <f t="shared" si="0"/>
        <v>0.5</v>
      </c>
    </row>
    <row r="6" spans="1:8">
      <c r="A6" s="1" t="s">
        <v>144</v>
      </c>
      <c r="C6">
        <v>1</v>
      </c>
      <c r="D6" t="s">
        <v>145</v>
      </c>
      <c r="F6" s="2">
        <v>2</v>
      </c>
      <c r="G6" s="2">
        <f t="shared" si="0"/>
        <v>2</v>
      </c>
    </row>
    <row r="7" spans="1:8">
      <c r="A7" s="1" t="s">
        <v>146</v>
      </c>
      <c r="C7">
        <v>1</v>
      </c>
      <c r="D7" t="s">
        <v>147</v>
      </c>
      <c r="E7" t="s">
        <v>202</v>
      </c>
      <c r="F7" s="2">
        <v>2</v>
      </c>
      <c r="G7" s="2">
        <f t="shared" si="0"/>
        <v>2</v>
      </c>
    </row>
    <row r="8" spans="1:8">
      <c r="A8" s="1" t="s">
        <v>176</v>
      </c>
      <c r="B8" s="12" t="s">
        <v>178</v>
      </c>
      <c r="C8">
        <v>2</v>
      </c>
      <c r="D8" t="s">
        <v>177</v>
      </c>
      <c r="E8" s="12" t="s">
        <v>178</v>
      </c>
      <c r="F8" s="2">
        <v>2.4</v>
      </c>
      <c r="G8" s="2">
        <f t="shared" si="0"/>
        <v>4.8</v>
      </c>
      <c r="H8" t="s">
        <v>179</v>
      </c>
    </row>
    <row r="9" spans="1:8">
      <c r="A9" s="1" t="s">
        <v>85</v>
      </c>
      <c r="B9" t="s">
        <v>87</v>
      </c>
      <c r="C9">
        <v>1</v>
      </c>
      <c r="D9" t="s">
        <v>19</v>
      </c>
      <c r="E9" t="s">
        <v>19</v>
      </c>
      <c r="F9" s="2">
        <v>0.02</v>
      </c>
      <c r="G9" s="2">
        <f t="shared" si="0"/>
        <v>0.02</v>
      </c>
    </row>
    <row r="10" spans="1:8">
      <c r="A10" s="1" t="s">
        <v>148</v>
      </c>
      <c r="B10" t="s">
        <v>32</v>
      </c>
      <c r="C10">
        <v>3</v>
      </c>
      <c r="D10" t="s">
        <v>19</v>
      </c>
      <c r="E10" t="s">
        <v>19</v>
      </c>
      <c r="F10" s="2">
        <v>0.02</v>
      </c>
      <c r="G10" s="2">
        <f t="shared" si="0"/>
        <v>0.06</v>
      </c>
    </row>
    <row r="11" spans="1:8">
      <c r="A11" s="1" t="s">
        <v>149</v>
      </c>
      <c r="B11" t="s">
        <v>150</v>
      </c>
      <c r="C11">
        <v>2</v>
      </c>
      <c r="D11" t="s">
        <v>19</v>
      </c>
      <c r="E11" t="s">
        <v>19</v>
      </c>
      <c r="F11" s="2">
        <v>0.02</v>
      </c>
      <c r="G11" s="2">
        <f t="shared" si="0"/>
        <v>0.04</v>
      </c>
    </row>
    <row r="12" spans="1:8" ht="30">
      <c r="A12" s="1" t="s">
        <v>151</v>
      </c>
      <c r="B12" t="s">
        <v>28</v>
      </c>
      <c r="C12">
        <v>11</v>
      </c>
      <c r="D12" t="s">
        <v>19</v>
      </c>
      <c r="E12" t="s">
        <v>19</v>
      </c>
      <c r="F12" s="2">
        <v>0.02</v>
      </c>
      <c r="G12" s="2">
        <f t="shared" si="0"/>
        <v>0.22</v>
      </c>
    </row>
    <row r="13" spans="1:8">
      <c r="A13" s="1" t="s">
        <v>152</v>
      </c>
      <c r="B13" t="s">
        <v>31</v>
      </c>
      <c r="C13">
        <v>2</v>
      </c>
      <c r="D13" t="s">
        <v>19</v>
      </c>
      <c r="E13" t="s">
        <v>19</v>
      </c>
      <c r="F13" s="2">
        <v>0.02</v>
      </c>
      <c r="G13" s="2">
        <f t="shared" si="0"/>
        <v>0.04</v>
      </c>
    </row>
    <row r="14" spans="1:8">
      <c r="A14" s="1" t="s">
        <v>153</v>
      </c>
      <c r="B14" t="s">
        <v>25</v>
      </c>
      <c r="C14">
        <v>2</v>
      </c>
      <c r="D14" t="s">
        <v>19</v>
      </c>
      <c r="E14" t="s">
        <v>19</v>
      </c>
      <c r="F14" s="2">
        <v>0.02</v>
      </c>
      <c r="G14" s="2">
        <f t="shared" si="0"/>
        <v>0.04</v>
      </c>
    </row>
    <row r="15" spans="1:8">
      <c r="A15" s="1" t="s">
        <v>154</v>
      </c>
      <c r="B15">
        <v>0</v>
      </c>
      <c r="C15">
        <v>1</v>
      </c>
      <c r="D15" t="s">
        <v>19</v>
      </c>
      <c r="E15" t="s">
        <v>19</v>
      </c>
      <c r="F15" s="2">
        <v>0.02</v>
      </c>
      <c r="G15" s="2">
        <f t="shared" si="0"/>
        <v>0.02</v>
      </c>
    </row>
    <row r="16" spans="1:8">
      <c r="A16" s="1" t="s">
        <v>155</v>
      </c>
      <c r="B16">
        <v>100</v>
      </c>
      <c r="C16">
        <v>1</v>
      </c>
      <c r="D16" t="s">
        <v>19</v>
      </c>
      <c r="E16" t="s">
        <v>19</v>
      </c>
      <c r="F16" s="2">
        <v>0.02</v>
      </c>
      <c r="G16" s="2">
        <f t="shared" si="0"/>
        <v>0.02</v>
      </c>
    </row>
    <row r="17" spans="1:7">
      <c r="A17" s="1" t="s">
        <v>156</v>
      </c>
      <c r="B17" t="s">
        <v>157</v>
      </c>
      <c r="C17">
        <v>1</v>
      </c>
      <c r="D17" t="s">
        <v>158</v>
      </c>
      <c r="E17" t="s">
        <v>159</v>
      </c>
      <c r="F17" s="2">
        <v>0.5</v>
      </c>
      <c r="G17" s="2">
        <f t="shared" si="0"/>
        <v>0.5</v>
      </c>
    </row>
    <row r="18" spans="1:7">
      <c r="A18" s="1" t="s">
        <v>94</v>
      </c>
      <c r="B18" t="s">
        <v>161</v>
      </c>
      <c r="C18">
        <v>1</v>
      </c>
      <c r="D18" t="s">
        <v>160</v>
      </c>
      <c r="E18" t="s">
        <v>161</v>
      </c>
      <c r="F18" s="2">
        <v>25</v>
      </c>
      <c r="G18" s="2">
        <f t="shared" si="0"/>
        <v>25</v>
      </c>
    </row>
    <row r="19" spans="1:7">
      <c r="A19" s="1" t="s">
        <v>95</v>
      </c>
      <c r="B19" t="s">
        <v>162</v>
      </c>
      <c r="C19">
        <v>1</v>
      </c>
      <c r="D19" t="s">
        <v>46</v>
      </c>
      <c r="E19" t="s">
        <v>162</v>
      </c>
      <c r="F19" s="2">
        <v>0.6</v>
      </c>
      <c r="G19" s="2">
        <f t="shared" si="0"/>
        <v>0.6</v>
      </c>
    </row>
    <row r="20" spans="1:7">
      <c r="A20" s="1" t="s">
        <v>163</v>
      </c>
      <c r="B20" t="s">
        <v>200</v>
      </c>
      <c r="C20">
        <v>1</v>
      </c>
      <c r="D20" t="s">
        <v>46</v>
      </c>
      <c r="E20" t="s">
        <v>200</v>
      </c>
      <c r="F20" s="2">
        <v>1</v>
      </c>
      <c r="G20" s="2">
        <f t="shared" si="0"/>
        <v>1</v>
      </c>
    </row>
    <row r="21" spans="1:7">
      <c r="A21" s="1" t="s">
        <v>164</v>
      </c>
      <c r="B21" t="s">
        <v>47</v>
      </c>
      <c r="C21">
        <v>1</v>
      </c>
      <c r="D21" t="s">
        <v>46</v>
      </c>
      <c r="E21" t="s">
        <v>47</v>
      </c>
      <c r="F21" s="2">
        <v>0.6</v>
      </c>
      <c r="G21" s="2">
        <f t="shared" si="0"/>
        <v>0.6</v>
      </c>
    </row>
    <row r="22" spans="1:7">
      <c r="A22" s="1" t="s">
        <v>165</v>
      </c>
      <c r="B22" t="s">
        <v>167</v>
      </c>
      <c r="C22">
        <v>1</v>
      </c>
      <c r="D22" t="s">
        <v>166</v>
      </c>
      <c r="E22" t="s">
        <v>167</v>
      </c>
      <c r="F22" s="2">
        <v>1</v>
      </c>
      <c r="G22" s="2">
        <f t="shared" si="0"/>
        <v>1</v>
      </c>
    </row>
    <row r="23" spans="1:7">
      <c r="A23" s="1" t="s">
        <v>45</v>
      </c>
      <c r="B23" t="s">
        <v>169</v>
      </c>
      <c r="C23">
        <v>1</v>
      </c>
      <c r="D23" t="s">
        <v>168</v>
      </c>
      <c r="E23" t="s">
        <v>169</v>
      </c>
      <c r="F23" s="2">
        <v>0.6</v>
      </c>
      <c r="G23" s="2">
        <f t="shared" si="0"/>
        <v>0.6</v>
      </c>
    </row>
    <row r="24" spans="1:7">
      <c r="A24" s="1" t="s">
        <v>48</v>
      </c>
      <c r="B24" t="s">
        <v>201</v>
      </c>
      <c r="C24">
        <v>1</v>
      </c>
      <c r="D24" t="s">
        <v>170</v>
      </c>
      <c r="E24" t="s">
        <v>171</v>
      </c>
      <c r="F24" s="2">
        <v>0.8</v>
      </c>
      <c r="G24" s="2">
        <f t="shared" si="0"/>
        <v>0.8</v>
      </c>
    </row>
    <row r="25" spans="1:7">
      <c r="A25" s="1" t="s">
        <v>172</v>
      </c>
      <c r="B25" t="s">
        <v>174</v>
      </c>
      <c r="C25">
        <v>1</v>
      </c>
      <c r="D25" t="s">
        <v>173</v>
      </c>
      <c r="E25" t="s">
        <v>174</v>
      </c>
      <c r="F25" s="2">
        <v>1</v>
      </c>
      <c r="G25" s="2">
        <f t="shared" si="0"/>
        <v>1</v>
      </c>
    </row>
    <row r="27" spans="1:7">
      <c r="G27" s="3">
        <f>SUM(G2:G26)</f>
        <v>41.15</v>
      </c>
    </row>
  </sheetData>
  <phoneticPr fontId="3" type="noConversion"/>
  <hyperlinks>
    <hyperlink ref="B8" r:id="rId1" display="https://www.digikey.com/product-detail/en/3m/929850-01-24-RA/929850E-01-24-ND/1094205"/>
    <hyperlink ref="E8" r:id="rId2" display="https://www.digikey.com/product-detail/en/3m/929850-01-24-RA/929850E-01-24-ND/1094205"/>
  </hyperlinks>
  <printOptions gridLines="1"/>
  <pageMargins left="0.45" right="0.45" top="0.5" bottom="0.75" header="0.3" footer="0.3"/>
  <pageSetup scale="76" orientation="portrait" horizontalDpi="0" verticalDpi="0" r:id="rId3"/>
</worksheet>
</file>

<file path=xl/worksheets/sheet4.xml><?xml version="1.0" encoding="utf-8"?>
<worksheet xmlns="http://schemas.openxmlformats.org/spreadsheetml/2006/main" xmlns:r="http://schemas.openxmlformats.org/officeDocument/2006/relationships">
  <dimension ref="A1:H10"/>
  <sheetViews>
    <sheetView tabSelected="1" workbookViewId="0">
      <selection activeCell="B5" sqref="B5"/>
    </sheetView>
  </sheetViews>
  <sheetFormatPr defaultRowHeight="15"/>
  <cols>
    <col min="1" max="1" width="26.5703125" bestFit="1" customWidth="1"/>
    <col min="2" max="2" width="19.28515625" bestFit="1" customWidth="1"/>
    <col min="8" max="8" width="17.42578125" bestFit="1" customWidth="1"/>
  </cols>
  <sheetData>
    <row r="1" spans="1:8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11" t="s">
        <v>65</v>
      </c>
      <c r="G1" s="4" t="s">
        <v>131</v>
      </c>
      <c r="H1" s="4" t="s">
        <v>67</v>
      </c>
    </row>
    <row r="2" spans="1:8">
      <c r="A2" t="s">
        <v>77</v>
      </c>
      <c r="B2" t="s">
        <v>81</v>
      </c>
      <c r="C2">
        <v>1</v>
      </c>
      <c r="D2" s="13" t="s">
        <v>182</v>
      </c>
      <c r="E2" t="s">
        <v>183</v>
      </c>
      <c r="F2" s="2">
        <v>0.02</v>
      </c>
      <c r="G2" s="2">
        <f t="shared" ref="G2:G8" si="0">C2*F2</f>
        <v>0.02</v>
      </c>
    </row>
    <row r="3" spans="1:8">
      <c r="A3" t="s">
        <v>184</v>
      </c>
      <c r="C3">
        <v>5</v>
      </c>
      <c r="F3" s="2">
        <v>1.5</v>
      </c>
      <c r="G3" s="2">
        <f t="shared" si="0"/>
        <v>7.5</v>
      </c>
      <c r="H3" t="s">
        <v>185</v>
      </c>
    </row>
    <row r="4" spans="1:8">
      <c r="A4" t="s">
        <v>163</v>
      </c>
      <c r="C4">
        <v>1</v>
      </c>
      <c r="F4" s="2">
        <v>8</v>
      </c>
      <c r="G4" s="2">
        <f t="shared" si="0"/>
        <v>8</v>
      </c>
      <c r="H4" t="s">
        <v>195</v>
      </c>
    </row>
    <row r="5" spans="1:8">
      <c r="A5" t="s">
        <v>186</v>
      </c>
      <c r="B5" t="s">
        <v>192</v>
      </c>
      <c r="C5">
        <v>1</v>
      </c>
      <c r="E5" t="s">
        <v>192</v>
      </c>
      <c r="F5" s="2">
        <v>0.6</v>
      </c>
      <c r="G5" s="2">
        <f t="shared" si="0"/>
        <v>0.6</v>
      </c>
      <c r="H5" t="s">
        <v>194</v>
      </c>
    </row>
    <row r="6" spans="1:8">
      <c r="A6" t="s">
        <v>187</v>
      </c>
      <c r="B6" t="s">
        <v>191</v>
      </c>
      <c r="C6">
        <v>5</v>
      </c>
      <c r="E6" t="s">
        <v>191</v>
      </c>
      <c r="F6" s="2">
        <v>0.5</v>
      </c>
      <c r="G6" s="2">
        <f t="shared" si="0"/>
        <v>2.5</v>
      </c>
      <c r="H6" t="s">
        <v>193</v>
      </c>
    </row>
    <row r="7" spans="1:8">
      <c r="A7" t="s">
        <v>40</v>
      </c>
      <c r="B7" t="s">
        <v>181</v>
      </c>
      <c r="C7">
        <v>2</v>
      </c>
      <c r="F7" s="2">
        <v>0.5</v>
      </c>
      <c r="G7" s="2">
        <f t="shared" si="0"/>
        <v>1</v>
      </c>
    </row>
    <row r="8" spans="1:8">
      <c r="A8" t="s">
        <v>188</v>
      </c>
      <c r="B8" t="s">
        <v>189</v>
      </c>
      <c r="C8">
        <v>1</v>
      </c>
      <c r="F8" s="2">
        <v>0.6</v>
      </c>
      <c r="G8" s="2">
        <f t="shared" si="0"/>
        <v>0.6</v>
      </c>
      <c r="H8" t="s">
        <v>190</v>
      </c>
    </row>
    <row r="9" spans="1:8">
      <c r="G9" s="10"/>
    </row>
    <row r="10" spans="1:8">
      <c r="G10" s="3">
        <f>SUM(G2:G9)</f>
        <v>20.220000000000002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Channel</vt:lpstr>
      <vt:lpstr>Filter 1</vt:lpstr>
      <vt:lpstr>Control</vt:lpstr>
      <vt:lpstr>Front Panel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Erickson, David</dc:creator>
  <cp:lastModifiedBy>Dave</cp:lastModifiedBy>
  <cp:lastPrinted>2019-03-10T21:06:00Z</cp:lastPrinted>
  <dcterms:created xsi:type="dcterms:W3CDTF">2019-01-22T17:06:05Z</dcterms:created>
  <dcterms:modified xsi:type="dcterms:W3CDTF">2019-09-03T10:15:22Z</dcterms:modified>
</cp:coreProperties>
</file>